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360" yWindow="30" windowWidth="12315" windowHeight="6915" tabRatio="628"/>
  </bookViews>
  <sheets>
    <sheet name="17.1" sheetId="1" r:id="rId1"/>
    <sheet name="17.8" sheetId="8" r:id="rId2"/>
  </sheets>
  <definedNames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extinc" localSheetId="0" hidden="1">0.5</definedName>
    <definedName name="param_iisbnd" localSheetId="0" hidden="1">0</definedName>
    <definedName name="param_nsfeas" localSheetId="0" hidden="1">0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n" localSheetId="0" hidden="1">4</definedName>
    <definedName name="solver_chp1" localSheetId="0" hidden="1">0</definedName>
    <definedName name="solver_cht" localSheetId="0" hidden="1">0</definedName>
    <definedName name="solver_cir1" localSheetId="0" hidden="1">1</definedName>
    <definedName name="solver_con1" localSheetId="0" hidden="1">" "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fns" localSheetId="0" hidden="1">0</definedName>
    <definedName name="solver_iao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1" localSheetId="0" hidden="1">'17.1'!$C$13</definedName>
    <definedName name="solver_lin" localSheetId="0" hidden="1">2</definedName>
    <definedName name="solver_loc" localSheetId="0" hidden="1">4</definedName>
    <definedName name="solver_lva" localSheetId="0" hidden="1">0</definedName>
    <definedName name="solver_mda" localSheetId="0" hidden="1">4</definedName>
    <definedName name="solver_mip" localSheetId="0" hidden="1">2147483647</definedName>
    <definedName name="solver_mni" localSheetId="0" hidden="1">30</definedName>
    <definedName name="solver_mod" localSheetId="0" hidden="1">3</definedName>
    <definedName name="solver_mrt" localSheetId="0" hidden="1">0.075</definedName>
    <definedName name="solver_msl" localSheetId="0" hidden="1">0</definedName>
    <definedName name="solver_neg" localSheetId="0" hidden="1">1</definedName>
    <definedName name="solver_nod" localSheetId="0" hidden="1">2147483647</definedName>
    <definedName name="solver_ntr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l1" localSheetId="0" hidden="1">1</definedName>
    <definedName name="solver_rep" localSheetId="0" hidden="1">0</definedName>
    <definedName name="solver_rhs1" localSheetId="0" hidden="1">1500</definedName>
    <definedName name="solver_rlx" localSheetId="0" hidden="1">0</definedName>
    <definedName name="solver_rsd" localSheetId="0" hidden="1">0</definedName>
    <definedName name="solver_rtr" localSheetId="0" hidden="1">0</definedName>
    <definedName name="solver_rxc1" localSheetId="0" hidden="1">1</definedName>
    <definedName name="solver_scl" localSheetId="0" hidden="1">0</definedName>
    <definedName name="solver_sel" localSheetId="0" hidden="1">1</definedName>
    <definedName name="solver_sho" localSheetId="0" hidden="1">0</definedName>
    <definedName name="solver_slv" localSheetId="0" hidden="1">0</definedName>
    <definedName name="solver_slvu" localSheetId="0" hidden="1">0</definedName>
    <definedName name="solver_ssz" localSheetId="0" hidden="1">0</definedName>
    <definedName name="solver_tim" localSheetId="0" hidden="1">2147483647</definedName>
    <definedName name="solver_tms" localSheetId="0" hidden="1">0</definedName>
    <definedName name="solver_tol" localSheetId="0" hidden="1">0</definedName>
    <definedName name="solver_typ" localSheetId="0" hidden="1">2</definedName>
    <definedName name="solver_typ" localSheetId="1" hidden="1">2</definedName>
    <definedName name="solver_umod" localSheetId="0" hidden="1">1</definedName>
    <definedName name="solver_urs" localSheetId="0" hidden="1">0</definedName>
    <definedName name="solver_ver" localSheetId="0" hidden="1">9</definedName>
    <definedName name="solver_ver" localSheetId="1" hidden="1">9</definedName>
    <definedName name="solver_vol" localSheetId="0" hidden="1">0</definedName>
  </definedNames>
  <calcPr calcId="125725"/>
</workbook>
</file>

<file path=xl/calcChain.xml><?xml version="1.0" encoding="utf-8"?>
<calcChain xmlns="http://schemas.openxmlformats.org/spreadsheetml/2006/main">
  <c r="L7" i="8"/>
  <c r="L8"/>
  <c r="L9"/>
  <c r="L10"/>
  <c r="L6"/>
  <c r="C19" i="1" l="1"/>
  <c r="E22"/>
  <c r="C16"/>
  <c r="E20"/>
  <c r="C17" l="1"/>
  <c r="C18" s="1"/>
  <c r="C20"/>
  <c r="C21" l="1"/>
  <c r="C22"/>
</calcChain>
</file>

<file path=xl/comments1.xml><?xml version="1.0" encoding="utf-8"?>
<comments xmlns="http://schemas.openxmlformats.org/spreadsheetml/2006/main">
  <authors>
    <author>krb</author>
  </authors>
  <commentList>
    <comment ref="C13" authorId="0">
      <text>
        <r>
          <rPr>
            <b/>
            <sz val="8"/>
            <color indexed="81"/>
            <rFont val="Tahoma"/>
            <family val="2"/>
          </rPr>
          <t>Order quantity initially set at mean of forecast demand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MAX(0,PsiNormal(C8,C10*C9))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MIN(C13,C16)</t>
        </r>
      </text>
    </comment>
  </commentList>
</comments>
</file>

<file path=xl/sharedStrings.xml><?xml version="1.0" encoding="utf-8"?>
<sst xmlns="http://schemas.openxmlformats.org/spreadsheetml/2006/main" count="24" uniqueCount="23">
  <si>
    <t>Hastings Sportswear</t>
  </si>
  <si>
    <t>Data</t>
  </si>
  <si>
    <t>Wholesale Price</t>
  </si>
  <si>
    <t>Variable cost %</t>
  </si>
  <si>
    <t>Salvage %</t>
  </si>
  <si>
    <t>Demand</t>
  </si>
  <si>
    <t xml:space="preserve">    Mean</t>
  </si>
  <si>
    <t xml:space="preserve">    SD</t>
  </si>
  <si>
    <t xml:space="preserve">    SD factor</t>
  </si>
  <si>
    <t>Decision</t>
  </si>
  <si>
    <t>Order Quantity</t>
  </si>
  <si>
    <t>Model</t>
  </si>
  <si>
    <t>Regular Sales</t>
  </si>
  <si>
    <t>Regular Revenue</t>
  </si>
  <si>
    <t>Mean Values</t>
  </si>
  <si>
    <t>Cost</t>
  </si>
  <si>
    <t>Leftover Units</t>
  </si>
  <si>
    <t>Salvage revenue</t>
  </si>
  <si>
    <t>Contribution</t>
  </si>
  <si>
    <t>Mean : $C$12 by $C$14</t>
  </si>
  <si>
    <t>$C$12</t>
  </si>
  <si>
    <t>$C$14</t>
  </si>
  <si>
    <t>Max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</si>
</sst>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5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indexed="81"/>
      <name val="Tahoma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4" borderId="1" xfId="0" applyFill="1" applyBorder="1"/>
    <xf numFmtId="1" fontId="0" fillId="0" borderId="0" xfId="0" applyNumberFormat="1"/>
    <xf numFmtId="164" fontId="0" fillId="0" borderId="0" xfId="1" applyNumberFormat="1" applyFont="1"/>
    <xf numFmtId="1" fontId="0" fillId="2" borderId="1" xfId="0" applyNumberFormat="1" applyFill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2" fillId="2" borderId="1" xfId="1" applyNumberFormat="1" applyFont="1" applyFill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2"/>
  <sheetViews>
    <sheetView tabSelected="1" workbookViewId="0">
      <selection activeCell="E22" sqref="E22"/>
    </sheetView>
  </sheetViews>
  <sheetFormatPr defaultRowHeight="14.25" customHeight="1"/>
  <cols>
    <col min="1" max="1" width="9.140625" style="1"/>
    <col min="2" max="2" width="16.140625" bestFit="1" customWidth="1"/>
    <col min="3" max="3" width="9.140625" customWidth="1"/>
    <col min="4" max="4" width="7.140625" customWidth="1"/>
  </cols>
  <sheetData>
    <row r="1" spans="1:3" ht="14.25" customHeight="1">
      <c r="A1" s="1" t="s">
        <v>0</v>
      </c>
    </row>
    <row r="3" spans="1:3" ht="14.25" customHeight="1">
      <c r="A3" s="1" t="s">
        <v>1</v>
      </c>
    </row>
    <row r="4" spans="1:3" ht="14.25" customHeight="1">
      <c r="B4" t="s">
        <v>2</v>
      </c>
      <c r="C4">
        <v>110</v>
      </c>
    </row>
    <row r="5" spans="1:3" ht="14.25" customHeight="1">
      <c r="B5" t="s">
        <v>3</v>
      </c>
      <c r="C5">
        <v>0.75</v>
      </c>
    </row>
    <row r="6" spans="1:3" ht="14.25" customHeight="1">
      <c r="B6" t="s">
        <v>4</v>
      </c>
      <c r="C6">
        <v>0.08</v>
      </c>
    </row>
    <row r="7" spans="1:3" ht="14.25" customHeight="1">
      <c r="B7" t="s">
        <v>5</v>
      </c>
    </row>
    <row r="8" spans="1:3" ht="14.25" customHeight="1">
      <c r="B8" t="s">
        <v>6</v>
      </c>
      <c r="C8">
        <v>1017</v>
      </c>
    </row>
    <row r="9" spans="1:3" ht="14.25" customHeight="1">
      <c r="B9" t="s">
        <v>7</v>
      </c>
      <c r="C9">
        <v>194</v>
      </c>
    </row>
    <row r="10" spans="1:3" ht="14.25" customHeight="1">
      <c r="B10" t="s">
        <v>8</v>
      </c>
      <c r="C10">
        <v>2</v>
      </c>
    </row>
    <row r="12" spans="1:3" ht="14.25" customHeight="1">
      <c r="A12" s="1" t="s">
        <v>9</v>
      </c>
    </row>
    <row r="13" spans="1:3" ht="14.25" customHeight="1">
      <c r="B13" t="s">
        <v>10</v>
      </c>
      <c r="C13" s="2">
        <v>1017</v>
      </c>
    </row>
    <row r="15" spans="1:3" ht="14.25" customHeight="1">
      <c r="A15" s="1" t="s">
        <v>11</v>
      </c>
    </row>
    <row r="16" spans="1:3" ht="14.25" customHeight="1">
      <c r="B16" t="s">
        <v>5</v>
      </c>
      <c r="C16" s="3">
        <f ca="1">MAX(0,_xll.PsiNormal(C8,C10*C9))</f>
        <v>117.75212570995416</v>
      </c>
    </row>
    <row r="17" spans="2:5" ht="14.25" customHeight="1">
      <c r="B17" t="s">
        <v>12</v>
      </c>
      <c r="C17" s="3">
        <f ca="1">MIN(C13,C16)</f>
        <v>117.75212570995416</v>
      </c>
    </row>
    <row r="18" spans="2:5" ht="14.25" customHeight="1">
      <c r="B18" t="s">
        <v>13</v>
      </c>
      <c r="C18" s="4">
        <f ca="1">C17*$C$4</f>
        <v>12952.733828094957</v>
      </c>
      <c r="E18" s="8" t="s">
        <v>14</v>
      </c>
    </row>
    <row r="19" spans="2:5" ht="14.25" customHeight="1">
      <c r="B19" t="s">
        <v>15</v>
      </c>
      <c r="C19" s="4">
        <f>$C$5*$C$4*C13</f>
        <v>83902.5</v>
      </c>
    </row>
    <row r="20" spans="2:5" ht="14.25" customHeight="1">
      <c r="B20" t="s">
        <v>16</v>
      </c>
      <c r="C20" s="5">
        <f ca="1">MAX(C13-C16,0)+_xll.PsiOutput()</f>
        <v>899.24787429004584</v>
      </c>
      <c r="E20" s="3">
        <f ca="1">_xll.PsiMean(C20)</f>
        <v>154.26499633512339</v>
      </c>
    </row>
    <row r="21" spans="2:5" ht="14.25" customHeight="1">
      <c r="B21" t="s">
        <v>17</v>
      </c>
      <c r="C21" s="4">
        <f ca="1">$C$6*$C$4*C20</f>
        <v>7913.3812937524044</v>
      </c>
    </row>
    <row r="22" spans="2:5" ht="14.25" customHeight="1">
      <c r="B22" t="s">
        <v>18</v>
      </c>
      <c r="C22" s="6">
        <f ca="1">C18+C21-C19 + _xll.PsiOutput()</f>
        <v>-63036.384878152639</v>
      </c>
      <c r="E22" s="7">
        <f ca="1">_xll.PsiMean(C22)</f>
        <v>12355.882370885498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10"/>
  <sheetViews>
    <sheetView workbookViewId="0">
      <selection activeCell="M13" sqref="M13"/>
    </sheetView>
  </sheetViews>
  <sheetFormatPr defaultRowHeight="15"/>
  <cols>
    <col min="2" max="10" width="9.140625" customWidth="1"/>
  </cols>
  <sheetData>
    <row r="1" spans="1:12">
      <c r="A1" s="1" t="s">
        <v>19</v>
      </c>
      <c r="B1" s="1"/>
    </row>
    <row r="2" spans="1:12">
      <c r="A2" s="1"/>
      <c r="B2" s="1"/>
    </row>
    <row r="3" spans="1:12">
      <c r="A3" s="1"/>
      <c r="B3" s="1"/>
    </row>
    <row r="4" spans="1:12">
      <c r="A4" s="1" t="s">
        <v>20</v>
      </c>
      <c r="B4" s="1" t="s">
        <v>21</v>
      </c>
    </row>
    <row r="5" spans="1:12">
      <c r="B5" s="9">
        <v>500</v>
      </c>
      <c r="C5" s="9">
        <v>600</v>
      </c>
      <c r="D5" s="9">
        <v>700</v>
      </c>
      <c r="E5" s="9">
        <v>800</v>
      </c>
      <c r="F5" s="9">
        <v>900</v>
      </c>
      <c r="G5" s="9">
        <v>1000</v>
      </c>
      <c r="H5" s="9">
        <v>1100</v>
      </c>
      <c r="I5" s="9">
        <v>1200</v>
      </c>
      <c r="J5" s="9">
        <v>1300</v>
      </c>
      <c r="L5" t="s">
        <v>22</v>
      </c>
    </row>
    <row r="6" spans="1:12">
      <c r="A6" s="10">
        <v>0.7</v>
      </c>
      <c r="B6" s="11">
        <v>14884.123612058773</v>
      </c>
      <c r="C6" s="12">
        <v>17020.675593539123</v>
      </c>
      <c r="D6" s="12">
        <v>18572.215783480744</v>
      </c>
      <c r="E6" s="13">
        <v>19379.343339493302</v>
      </c>
      <c r="F6" s="12">
        <v>19300.508148618213</v>
      </c>
      <c r="G6" s="12">
        <v>18232.178228416964</v>
      </c>
      <c r="H6" s="12">
        <v>16130.433082585241</v>
      </c>
      <c r="I6" s="12">
        <v>13016.504916731321</v>
      </c>
      <c r="J6" s="14">
        <v>8976.0549037136643</v>
      </c>
      <c r="L6" s="20">
        <f>MAX(B6:J6)</f>
        <v>19379.343339493302</v>
      </c>
    </row>
    <row r="7" spans="1:12">
      <c r="A7" s="10">
        <v>0.75</v>
      </c>
      <c r="B7" s="15">
        <v>12134.123612058773</v>
      </c>
      <c r="C7" s="16">
        <v>13720.675593539121</v>
      </c>
      <c r="D7" s="16">
        <v>14722.215783480744</v>
      </c>
      <c r="E7" s="13">
        <v>14979.3433394933</v>
      </c>
      <c r="F7" s="16">
        <v>14350.508148618213</v>
      </c>
      <c r="G7" s="16">
        <v>12732.178228416964</v>
      </c>
      <c r="H7" s="16">
        <v>10080.433082585241</v>
      </c>
      <c r="I7" s="16">
        <v>6416.5049167313209</v>
      </c>
      <c r="J7" s="17">
        <v>1826.0549037136643</v>
      </c>
      <c r="L7" s="20">
        <f t="shared" ref="L7:L10" si="0">MAX(B7:J7)</f>
        <v>14979.3433394933</v>
      </c>
    </row>
    <row r="8" spans="1:12">
      <c r="A8" s="10">
        <v>0.8</v>
      </c>
      <c r="B8" s="15">
        <v>9384.1236120587728</v>
      </c>
      <c r="C8" s="16">
        <v>10420.675593539121</v>
      </c>
      <c r="D8" s="13">
        <v>10872.215783480744</v>
      </c>
      <c r="E8" s="16">
        <v>10579.3433394933</v>
      </c>
      <c r="F8" s="16">
        <v>9400.5081486182135</v>
      </c>
      <c r="G8" s="16">
        <v>7232.1782284169631</v>
      </c>
      <c r="H8" s="16">
        <v>4030.4330825852417</v>
      </c>
      <c r="I8" s="16">
        <v>-183.4950832686788</v>
      </c>
      <c r="J8" s="17">
        <v>-5323.9450962863357</v>
      </c>
      <c r="L8" s="20">
        <f t="shared" si="0"/>
        <v>10872.215783480744</v>
      </c>
    </row>
    <row r="9" spans="1:12">
      <c r="A9" s="10">
        <v>0.85000000000000009</v>
      </c>
      <c r="B9" s="15">
        <v>6634.1236120587655</v>
      </c>
      <c r="C9" s="13">
        <v>7120.6755935391138</v>
      </c>
      <c r="D9" s="16">
        <v>7022.2157834807376</v>
      </c>
      <c r="E9" s="16">
        <v>6179.3433394932854</v>
      </c>
      <c r="F9" s="16">
        <v>4450.5081486181989</v>
      </c>
      <c r="G9" s="16">
        <v>1732.1782284169487</v>
      </c>
      <c r="H9" s="16">
        <v>-2019.5669174147729</v>
      </c>
      <c r="I9" s="16">
        <v>-6783.4950832686936</v>
      </c>
      <c r="J9" s="17">
        <v>-12473.94509628635</v>
      </c>
      <c r="L9" s="20">
        <f t="shared" si="0"/>
        <v>7120.6755935391138</v>
      </c>
    </row>
    <row r="10" spans="1:12">
      <c r="A10" s="10">
        <v>0.90000000000000013</v>
      </c>
      <c r="B10" s="13">
        <v>3884.1236120587655</v>
      </c>
      <c r="C10" s="18">
        <v>3820.6755935391138</v>
      </c>
      <c r="D10" s="18">
        <v>3172.2157834807304</v>
      </c>
      <c r="E10" s="18">
        <v>1779.3433394932856</v>
      </c>
      <c r="F10" s="18">
        <v>-499.49185138180127</v>
      </c>
      <c r="G10" s="18">
        <v>-3767.821771583051</v>
      </c>
      <c r="H10" s="18">
        <v>-8069.5669174147733</v>
      </c>
      <c r="I10" s="18">
        <v>-13383.495083268694</v>
      </c>
      <c r="J10" s="19">
        <v>-19623.945096286352</v>
      </c>
      <c r="L10" s="20">
        <f t="shared" si="0"/>
        <v>3884.1236120587655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17.1</vt:lpstr>
      <vt:lpstr>17.8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krb</cp:lastModifiedBy>
  <dcterms:created xsi:type="dcterms:W3CDTF">2010-01-27T17:13:19Z</dcterms:created>
  <dcterms:modified xsi:type="dcterms:W3CDTF">2010-07-13T14:34:19Z</dcterms:modified>
</cp:coreProperties>
</file>